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9_{95EDFF26-4BE9-4C2B-9A4A-FFCC61498D73}" xr6:coauthVersionLast="47" xr6:coauthVersionMax="47" xr10:uidLastSave="{00000000-0000-0000-0000-000000000000}"/>
  <bookViews>
    <workbookView xWindow="-108" yWindow="-108" windowWidth="23256" windowHeight="12456" xr2:uid="{0C3D4BF9-69F8-45B9-9F86-4AFAB0E1EBC4}"/>
  </bookViews>
  <sheets>
    <sheet name="F5_EAID" sheetId="1" r:id="rId1"/>
  </sheets>
  <definedNames>
    <definedName name="_xlnm.Print_Area" localSheetId="0">F5_EAID!$B$2:$H$86</definedName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F77" i="1"/>
  <c r="D75" i="1"/>
  <c r="C75" i="1"/>
  <c r="G76" i="1"/>
  <c r="G77" i="1"/>
  <c r="F76" i="1"/>
  <c r="D76" i="1"/>
  <c r="C76" i="1"/>
  <c r="H40" i="1"/>
  <c r="H70" i="1"/>
  <c r="E70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47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56" i="1"/>
  <c r="H49" i="1"/>
  <c r="H50" i="1"/>
  <c r="H51" i="1"/>
  <c r="H52" i="1"/>
  <c r="H53" i="1"/>
  <c r="H54" i="1"/>
  <c r="H47" i="1"/>
  <c r="H55" i="1"/>
  <c r="H48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69" i="1"/>
  <c r="E69" i="1"/>
  <c r="F69" i="1"/>
  <c r="G69" i="1"/>
  <c r="H69" i="1"/>
  <c r="C69" i="1"/>
  <c r="D61" i="1"/>
  <c r="F61" i="1"/>
  <c r="G61" i="1"/>
  <c r="D56" i="1"/>
  <c r="D67" i="1"/>
  <c r="F56" i="1"/>
  <c r="G56" i="1"/>
  <c r="G67" i="1"/>
  <c r="D47" i="1"/>
  <c r="F47" i="1"/>
  <c r="F67" i="1"/>
  <c r="G4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D42" i="1"/>
  <c r="F17" i="1"/>
  <c r="F42" i="1"/>
  <c r="G17" i="1"/>
  <c r="G42" i="1"/>
  <c r="C38" i="1"/>
  <c r="C36" i="1"/>
  <c r="C29" i="1"/>
  <c r="C17" i="1"/>
  <c r="C42" i="1"/>
  <c r="C72" i="1"/>
  <c r="E75" i="1"/>
  <c r="D77" i="1"/>
  <c r="H75" i="1"/>
  <c r="H77" i="1"/>
  <c r="C77" i="1"/>
  <c r="H76" i="1"/>
  <c r="E76" i="1"/>
  <c r="G72" i="1"/>
  <c r="F72" i="1"/>
  <c r="E42" i="1"/>
  <c r="H42" i="1"/>
  <c r="H44" i="1"/>
  <c r="E67" i="1"/>
  <c r="D72" i="1"/>
  <c r="H67" i="1"/>
  <c r="E77" i="1"/>
  <c r="E72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<sst xmlns="http://schemas.openxmlformats.org/spreadsheetml/2006/main" count="75" uniqueCount="75">
  <si>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</si>
  <si>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</si>
  <si>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</si>
  <si>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</si>
  <si>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</si>
  <si>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</si>
  <si>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</si>
  <si>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</si>
  <si>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</si>
  <si>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</si>
  <si>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</si>
  <si>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</si>
  <si>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</si>
  <si>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</si>
  <si>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</si>
  <si>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</si>
  <si>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</si>
  <si>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</si>
  <si>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</si>
  <si>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</si>
  <si>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</si>
  <si>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</si>
  <si>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</si>
  <si>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</si>
  <si>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</si>
  <si>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</si>
  <si>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</si>
  <si>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</si>
  <si>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</si>
  <si>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</si>
  <si>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</si>
  <si>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</si>
  <si>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</si>
  <si>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</si>
  <si>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</si>
  <si>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</si>
  <si>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</si>
  <si>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</si>
  <si>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</si>
  <si>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</si>
  <si>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</si>
  <si>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</si>
  <si>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</si>
  <si>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</si>
  <si>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</si>
  <si>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</si>
  <si>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</si>
  <si>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</si>
  <si>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</si>
  <si>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</si>
  <si>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</si>
  <si>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</si>
  <si>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</si>
  <si>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</si>
  <si>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</si>
  <si>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</si>
  <si>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</si>
  <si>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</si>
  <si>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</si>
  <si>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</si>
  <si>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</si>
  <si>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</si>
  <si>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</si>
  <si>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</si>
  <si>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</si>
  <si>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</si>
  <si>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</si>
  <si>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</si>
  <si>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</si>
  <si>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</si>
  <si>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</si>
  <si>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</si>
  <si>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</si>
  <si>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AUDITORÍA SUPERIOR DEL ESTADO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</si>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</sst>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1668780</xdr:colOff>
      <xdr:row>80</xdr:row>
      <xdr:rowOff>106680</xdr:rowOff>
    </xdr:from>
    <xdr:to>
      <xdr:col>6</xdr:col>
      <xdr:colOff>400973</xdr:colOff>
      <xdr:row>85</xdr:row>
      <xdr:rowOff>106781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86A111-E040-40B8-BAE8-21A0C0BD9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560" y="18547080"/>
          <a:ext cx="5818793" cy="876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00CB-0C35-45AB-B483-A1122CDADE56}">
  <sheetPr>
    <pageSetUpPr fitToPage="1"/>
  </sheetPr>
  <dimension ref="B1:H78"/>
  <sheetViews>
    <sheetView showGridLines="0" tabSelected="1" workbookViewId="0">
      <pane ySplit="8" topLeftCell="A75" activePane="bottomLeft" state="frozen"/>
      <selection pane="bottomLeft" activeCell="I18" sqref="I18"/>
    </sheetView>
  </sheetViews>
  <sheetFormatPr baseColWidth="10" defaultColWidth="11" defaultRowHeight="13.8" x14ac:dyDescent="0.3"/>
  <cols>
    <col min="1" max="1" width="2.109375" style="1" customWidth="1"/>
    <col min="2" max="2" width="38.6640625" style="1" customWidth="1"/>
    <col min="3" max="3" width="18.109375" style="2" customWidth="1"/>
    <col min="4" max="4" width="18" style="1" customWidth="1"/>
    <col min="5" max="5" width="14.6640625" style="2" customWidth="1"/>
    <col min="6" max="6" width="13.88671875" style="1" customWidth="1"/>
    <col min="7" max="7" width="14.88671875" style="1" customWidth="1"/>
    <col min="8" max="8" width="13.6640625" style="2" customWidth="1"/>
    <col min="9" max="16384" width="11" style="1"/>
  </cols>
  <sheetData>
    <row r="1" spans="2:8" ht="14.4" thickBot="1" x14ac:dyDescent="0.35"/>
    <row r="2" spans="2:8" x14ac:dyDescent="0.3">
      <c r="B2" s="35" t="s">
        <v>73</v>
      </c>
      <c r="C2" s="36"/>
      <c r="D2" s="36"/>
      <c r="E2" s="36"/>
      <c r="F2" s="36"/>
      <c r="G2" s="36"/>
      <c r="H2" s="37"/>
    </row>
    <row r="3" spans="2:8" x14ac:dyDescent="0.3">
      <c r="B3" s="38" t="s">
        <v>0</v>
      </c>
      <c r="C3" s="39"/>
      <c r="D3" s="39"/>
      <c r="E3" s="39"/>
      <c r="F3" s="39"/>
      <c r="G3" s="39"/>
      <c r="H3" s="40"/>
    </row>
    <row r="4" spans="2:8" x14ac:dyDescent="0.3">
      <c r="B4" s="38" t="s">
        <v>74</v>
      </c>
      <c r="C4" s="39"/>
      <c r="D4" s="39"/>
      <c r="E4" s="39"/>
      <c r="F4" s="39"/>
      <c r="G4" s="39"/>
      <c r="H4" s="40"/>
    </row>
    <row r="5" spans="2:8" ht="14.4" thickBot="1" x14ac:dyDescent="0.35">
      <c r="B5" s="41" t="s">
        <v>1</v>
      </c>
      <c r="C5" s="42"/>
      <c r="D5" s="42"/>
      <c r="E5" s="42"/>
      <c r="F5" s="42"/>
      <c r="G5" s="42"/>
      <c r="H5" s="43"/>
    </row>
    <row r="6" spans="2:8" ht="14.4" thickBot="1" x14ac:dyDescent="0.3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3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4.4" thickBot="1" x14ac:dyDescent="0.35">
      <c r="B8" s="17" t="s">
        <v>5</v>
      </c>
      <c r="C8" s="32"/>
      <c r="D8" s="34"/>
      <c r="E8" s="32"/>
      <c r="F8" s="32"/>
      <c r="G8" s="32"/>
      <c r="H8" s="32"/>
    </row>
    <row r="9" spans="2:8" x14ac:dyDescent="0.3">
      <c r="B9" s="18" t="s">
        <v>11</v>
      </c>
      <c r="C9" s="3"/>
      <c r="D9" s="4"/>
      <c r="E9" s="3"/>
      <c r="F9" s="4"/>
      <c r="G9" s="4"/>
      <c r="H9" s="3"/>
    </row>
    <row r="10" spans="2:8" x14ac:dyDescent="0.3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3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3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3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3">
      <c r="B14" s="20" t="s">
        <v>16</v>
      </c>
      <c r="C14" s="3">
        <v>0</v>
      </c>
      <c r="D14" s="4">
        <v>4500349.6900000004</v>
      </c>
      <c r="E14" s="3">
        <f t="shared" si="0"/>
        <v>4500349.6900000004</v>
      </c>
      <c r="F14" s="4">
        <v>4500349.6900000004</v>
      </c>
      <c r="G14" s="4">
        <v>4500349.6900000004</v>
      </c>
      <c r="H14" s="3">
        <f t="shared" si="1"/>
        <v>4500349.6900000004</v>
      </c>
    </row>
    <row r="15" spans="2:8" x14ac:dyDescent="0.3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3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7.6" x14ac:dyDescent="0.3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3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3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3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3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3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7.6" x14ac:dyDescent="0.3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7.6" x14ac:dyDescent="0.3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3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3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3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7.6" x14ac:dyDescent="0.3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7.6" x14ac:dyDescent="0.3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3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3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3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7.6" x14ac:dyDescent="0.3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3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3">
      <c r="B35" s="20" t="s">
        <v>71</v>
      </c>
      <c r="C35" s="3">
        <v>205273277.30000001</v>
      </c>
      <c r="D35" s="4">
        <v>0</v>
      </c>
      <c r="E35" s="3">
        <f t="shared" si="0"/>
        <v>205273277.30000001</v>
      </c>
      <c r="F35" s="4">
        <v>205273277.30000001</v>
      </c>
      <c r="G35" s="4">
        <v>205273277.30000001</v>
      </c>
      <c r="H35" s="3">
        <f t="shared" si="3"/>
        <v>0</v>
      </c>
    </row>
    <row r="36" spans="2:8" x14ac:dyDescent="0.3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3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3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3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3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3">
      <c r="B41" s="19"/>
      <c r="C41" s="3"/>
      <c r="D41" s="4"/>
      <c r="E41" s="3"/>
      <c r="F41" s="4"/>
      <c r="G41" s="4"/>
      <c r="H41" s="3"/>
    </row>
    <row r="42" spans="2:8" ht="27.6" x14ac:dyDescent="0.3">
      <c r="B42" s="25" t="s">
        <v>69</v>
      </c>
      <c r="C42" s="12">
        <f t="shared" ref="C42:H42" si="7">C10+C11+C12+C13+C14+C15+C16+C17+C29+C35+C36+C38</f>
        <v>205273277.30000001</v>
      </c>
      <c r="D42" s="8">
        <f t="shared" si="7"/>
        <v>4500349.6900000004</v>
      </c>
      <c r="E42" s="8">
        <f t="shared" si="7"/>
        <v>209773626.99000001</v>
      </c>
      <c r="F42" s="8">
        <f t="shared" si="7"/>
        <v>209773626.99000001</v>
      </c>
      <c r="G42" s="8">
        <f t="shared" si="7"/>
        <v>209773626.99000001</v>
      </c>
      <c r="H42" s="8">
        <f t="shared" si="7"/>
        <v>4500349.6900000004</v>
      </c>
    </row>
    <row r="43" spans="2:8" x14ac:dyDescent="0.3">
      <c r="B43" s="6"/>
      <c r="C43" s="3"/>
      <c r="D43" s="6"/>
      <c r="E43" s="7"/>
      <c r="F43" s="6"/>
      <c r="G43" s="6"/>
      <c r="H43" s="7"/>
    </row>
    <row r="44" spans="2:8" ht="27.6" x14ac:dyDescent="0.3">
      <c r="B44" s="25" t="s">
        <v>40</v>
      </c>
      <c r="C44" s="9"/>
      <c r="D44" s="10"/>
      <c r="E44" s="9"/>
      <c r="F44" s="10"/>
      <c r="G44" s="10"/>
      <c r="H44" s="12">
        <f>IF(H42&lt;0,0,H42)</f>
        <v>4500349.6900000004</v>
      </c>
    </row>
    <row r="45" spans="2:8" x14ac:dyDescent="0.3">
      <c r="B45" s="19"/>
      <c r="C45" s="3"/>
      <c r="D45" s="11"/>
      <c r="E45" s="3"/>
      <c r="F45" s="11"/>
      <c r="G45" s="11"/>
      <c r="H45" s="3"/>
    </row>
    <row r="46" spans="2:8" x14ac:dyDescent="0.3">
      <c r="B46" s="18" t="s">
        <v>41</v>
      </c>
      <c r="C46" s="3"/>
      <c r="D46" s="4"/>
      <c r="E46" s="3"/>
      <c r="F46" s="4"/>
      <c r="G46" s="4"/>
      <c r="H46" s="3"/>
    </row>
    <row r="47" spans="2:8" x14ac:dyDescent="0.3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7.6" x14ac:dyDescent="0.3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7.6" x14ac:dyDescent="0.3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7.6" x14ac:dyDescent="0.3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41.4" x14ac:dyDescent="0.3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3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7.6" x14ac:dyDescent="0.3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7.6" x14ac:dyDescent="0.3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7.6" x14ac:dyDescent="0.3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3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3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3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3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3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3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7.6" x14ac:dyDescent="0.3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3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41.4" x14ac:dyDescent="0.3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3">
      <c r="B65" s="27" t="s">
        <v>59</v>
      </c>
      <c r="C65" s="28">
        <v>419200</v>
      </c>
      <c r="D65" s="29">
        <v>-8560</v>
      </c>
      <c r="E65" s="28">
        <f t="shared" si="9"/>
        <v>410640</v>
      </c>
      <c r="F65" s="29">
        <v>410640</v>
      </c>
      <c r="G65" s="29">
        <v>410640</v>
      </c>
      <c r="H65" s="28">
        <f t="shared" si="10"/>
        <v>-8560</v>
      </c>
    </row>
    <row r="66" spans="2:8" x14ac:dyDescent="0.3">
      <c r="B66" s="19"/>
      <c r="C66" s="3"/>
      <c r="D66" s="11"/>
      <c r="E66" s="3"/>
      <c r="F66" s="11"/>
      <c r="G66" s="11"/>
      <c r="H66" s="3"/>
    </row>
    <row r="67" spans="2:8" ht="27.6" x14ac:dyDescent="0.3">
      <c r="B67" s="25" t="s">
        <v>60</v>
      </c>
      <c r="C67" s="12">
        <f t="shared" ref="C67:H67" si="13">C47+C56+C61+C64+C65</f>
        <v>419200</v>
      </c>
      <c r="D67" s="12">
        <f t="shared" si="13"/>
        <v>-8560</v>
      </c>
      <c r="E67" s="12">
        <f t="shared" si="13"/>
        <v>410640</v>
      </c>
      <c r="F67" s="12">
        <f t="shared" si="13"/>
        <v>410640</v>
      </c>
      <c r="G67" s="12">
        <f t="shared" si="13"/>
        <v>410640</v>
      </c>
      <c r="H67" s="12">
        <f t="shared" si="13"/>
        <v>-8560</v>
      </c>
    </row>
    <row r="68" spans="2:8" x14ac:dyDescent="0.3">
      <c r="B68" s="23"/>
      <c r="C68" s="3"/>
      <c r="D68" s="11"/>
      <c r="E68" s="3"/>
      <c r="F68" s="11"/>
      <c r="G68" s="11"/>
      <c r="H68" s="3"/>
    </row>
    <row r="69" spans="2:8" ht="27.6" x14ac:dyDescent="0.3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3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3">
      <c r="B71" s="23"/>
      <c r="C71" s="3"/>
      <c r="D71" s="4"/>
      <c r="E71" s="3"/>
      <c r="F71" s="4"/>
      <c r="G71" s="4"/>
      <c r="H71" s="3"/>
    </row>
    <row r="72" spans="2:8" x14ac:dyDescent="0.3">
      <c r="B72" s="25" t="s">
        <v>63</v>
      </c>
      <c r="C72" s="12">
        <f t="shared" ref="C72:H72" si="15">C42+C67+C69</f>
        <v>205692477.30000001</v>
      </c>
      <c r="D72" s="12">
        <f t="shared" si="15"/>
        <v>4491789.6900000004</v>
      </c>
      <c r="E72" s="12">
        <f t="shared" si="15"/>
        <v>210184266.99000001</v>
      </c>
      <c r="F72" s="12">
        <f t="shared" si="15"/>
        <v>210184266.99000001</v>
      </c>
      <c r="G72" s="12">
        <f t="shared" si="15"/>
        <v>210184266.99000001</v>
      </c>
      <c r="H72" s="12">
        <f t="shared" si="15"/>
        <v>4491789.6900000004</v>
      </c>
    </row>
    <row r="73" spans="2:8" x14ac:dyDescent="0.3">
      <c r="B73" s="23"/>
      <c r="C73" s="3"/>
      <c r="D73" s="4"/>
      <c r="E73" s="3"/>
      <c r="F73" s="4"/>
      <c r="G73" s="4"/>
      <c r="H73" s="3"/>
    </row>
    <row r="74" spans="2:8" x14ac:dyDescent="0.3">
      <c r="B74" s="25" t="s">
        <v>64</v>
      </c>
      <c r="C74" s="3"/>
      <c r="D74" s="4"/>
      <c r="E74" s="3"/>
      <c r="F74" s="4"/>
      <c r="G74" s="4"/>
      <c r="H74" s="3"/>
    </row>
    <row r="75" spans="2:8" ht="27.6" x14ac:dyDescent="0.3">
      <c r="B75" s="23" t="s">
        <v>65</v>
      </c>
      <c r="C75" s="3">
        <f>+C42</f>
        <v>205273277.30000001</v>
      </c>
      <c r="D75" s="4">
        <f>+D42</f>
        <v>4500349.6900000004</v>
      </c>
      <c r="E75" s="3">
        <f>C75+D75</f>
        <v>209773626.99000001</v>
      </c>
      <c r="F75" s="4">
        <f>+F42</f>
        <v>209773626.99000001</v>
      </c>
      <c r="G75" s="4">
        <f>+G42</f>
        <v>209773626.99000001</v>
      </c>
      <c r="H75" s="3">
        <f>G75-C75</f>
        <v>4500349.6899999976</v>
      </c>
    </row>
    <row r="76" spans="2:8" ht="41.4" x14ac:dyDescent="0.3">
      <c r="B76" s="23" t="s">
        <v>66</v>
      </c>
      <c r="C76" s="3">
        <f>+C67</f>
        <v>419200</v>
      </c>
      <c r="D76" s="4">
        <f>+D67</f>
        <v>-8560</v>
      </c>
      <c r="E76" s="3">
        <f>C76+D76</f>
        <v>410640</v>
      </c>
      <c r="F76" s="4">
        <f>+F67</f>
        <v>410640</v>
      </c>
      <c r="G76" s="4">
        <f>+G67</f>
        <v>410640</v>
      </c>
      <c r="H76" s="3">
        <f>G76-C76</f>
        <v>-8560</v>
      </c>
    </row>
    <row r="77" spans="2:8" ht="27.6" x14ac:dyDescent="0.3">
      <c r="B77" s="25" t="s">
        <v>67</v>
      </c>
      <c r="C77" s="12">
        <f t="shared" ref="C77:H77" si="16">SUM(C75:C76)</f>
        <v>205692477.30000001</v>
      </c>
      <c r="D77" s="12">
        <f t="shared" si="16"/>
        <v>4491789.6900000004</v>
      </c>
      <c r="E77" s="12">
        <f t="shared" si="16"/>
        <v>210184266.99000001</v>
      </c>
      <c r="F77" s="12">
        <f t="shared" si="16"/>
        <v>210184266.99000001</v>
      </c>
      <c r="G77" s="12">
        <f t="shared" si="16"/>
        <v>210184266.99000001</v>
      </c>
      <c r="H77" s="12">
        <f t="shared" si="16"/>
        <v>4491789.6899999976</v>
      </c>
    </row>
    <row r="78" spans="2:8" ht="14.4" thickBot="1" x14ac:dyDescent="0.3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F5_EAID</vt:lpstr>
      <vt:lpstr>'F5_EAID'!Área_de_impresión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Isela Ivonne Carreon Maynez</cp:lastModifiedBy>
  <cp:lastPrinted>2025-01-28T21:01:18Z</cp:lastPrinted>
  <dcterms:created xsi:type="dcterms:W3CDTF">2016-10-11T20:13:05Z</dcterms:created>
  <dcterms:modified xsi:type="dcterms:W3CDTF">2025-01-28T21:01:23Z</dcterms:modified>
</cp:coreProperties>
</file>